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85" windowHeight="7320" activeTab="0"/>
  </bookViews>
  <sheets>
    <sheet name="Лист2" sheetId="1" r:id="rId1"/>
    <sheet name="Лист3" sheetId="2" r:id="rId2"/>
  </sheets>
  <definedNames>
    <definedName name="_xlnm.Print_Area" localSheetId="0">'Лист2'!$A$1:$H$73</definedName>
  </definedNames>
  <calcPr fullCalcOnLoad="1"/>
</workbook>
</file>

<file path=xl/sharedStrings.xml><?xml version="1.0" encoding="utf-8"?>
<sst xmlns="http://schemas.openxmlformats.org/spreadsheetml/2006/main" count="121" uniqueCount="121">
  <si>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</si>
  <si>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</si>
  <si>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</si>
  <si>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</si>
  <si>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</si>
  <si>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</si>
  <si>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</si>
  <si>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</si>
  <si>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</si>
  <si>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</si>
  <si>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</si>
  <si>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</si>
  <si>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</si>
  <si>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</si>
  <si>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</si>
  <si>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</si>
  <si>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</si>
  <si>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</si>
  <si>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</si>
  <si>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</si>
  <si>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</si>
  <si>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</si>
  <si>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</si>
  <si>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</si>
  <si>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</si>
  <si>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распространение наружной рекламы</t>
  </si>
  <si>
    <t>1 09 00000 00 0000 000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</si>
  <si>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</si>
  <si>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</si>
  <si>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</si>
  <si>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</si>
  <si>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 xml:space="preserve">1 09 07030 03  0000 110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</si>
  <si>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</si>
  <si>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1 09 07050 03 0000 110</t>
  </si>
  <si>
    <t>Прочие местные налоги и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</si>
  <si>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</si>
  <si>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</si>
  <si>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</si>
  <si>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</si>
  <si>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</si>
  <si>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</si>
  <si>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</si>
  <si>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</si>
  <si>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</si>
  <si>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</si>
  <si>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</si>
  <si>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</si>
  <si>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ККТ при осуществлении наличных денежных расчетов и (или) расчетов с использованием платежных карт</t>
  </si>
  <si>
    <t>1 17 00000 00 0000 000</t>
  </si>
  <si>
    <t>ПРОЧИЕ НЕНАЛОГОВЫЕ ДОХОДЫ</t>
  </si>
  <si>
    <t>Показатели</t>
  </si>
  <si>
    <t>Коды БК</t>
  </si>
  <si>
    <t xml:space="preserve">% испол-нения 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</si>
  <si>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</si>
  <si>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</si>
  <si>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2 00 00000 00 0000 000</t>
  </si>
  <si>
    <t>Дотации</t>
  </si>
  <si>
    <t>Субвенции</t>
  </si>
  <si>
    <t>Субсидия</t>
  </si>
  <si>
    <t>Прочие безвозмездные поступления</t>
  </si>
  <si>
    <t>ИТОГО</t>
  </si>
  <si>
    <t>2 02 01000 00 0000 000</t>
  </si>
  <si>
    <t>2 02 02000 00 0000 000</t>
  </si>
  <si>
    <t>2 02 09000 00 0000 000</t>
  </si>
  <si>
    <t>2 02 04000 00 0000 000</t>
  </si>
  <si>
    <t xml:space="preserve">                              тыс. руб.</t>
  </si>
  <si>
    <t xml:space="preserve"> Исполнено</t>
  </si>
  <si>
    <t>% исполнения</t>
  </si>
  <si>
    <t>Назначено</t>
  </si>
  <si>
    <t>Приложение 1</t>
  </si>
  <si>
    <t>1 05 02000 02 0000 110</t>
  </si>
  <si>
    <t>1 06 06000 04 0000 110</t>
  </si>
  <si>
    <t>1 06 01020 04 0000 110</t>
  </si>
  <si>
    <t xml:space="preserve">Государственная пошлина за государственную регистрацию транспортных средств и иные юридически значимых действий, связанные с изменениями и выдачей документов на транспортные средства, выдачей регистрационных знаков </t>
  </si>
  <si>
    <t>1 09 04050 01 0000 110</t>
  </si>
  <si>
    <t>Земельный налог (по обязательствам, возникшим до 1 января 2006 года)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</si>
  <si>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</si>
  <si>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</si>
  <si>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</si>
  <si>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 разграничения государственной собственности на землю, и расположенных в границах городских округов</t>
  </si>
  <si>
    <t>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</si>
  <si>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предназначенные для целей жилищного строительства)</t>
  </si>
  <si>
    <t>1 11 03040 04 0000 120</t>
  </si>
  <si>
    <t>Проценты, полученные от предоставления бюджетных кредитов внутри страны за счет средств бюджентов городских округов</t>
  </si>
  <si>
    <t>1 11 02032 04 0000 120</t>
  </si>
  <si>
    <t>1 11 01040 04 0000 120</t>
  </si>
  <si>
    <t>Дивиденды по акциям и доходы от прочих форм участия в капитале,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</si>
  <si>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</si>
  <si>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</si>
  <si>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1 11 08034 04 0000 120</t>
  </si>
  <si>
    <t>Доходы от эксплуатации и использования имущества автомобильных дорог, находящихся в собюственности городских округов</t>
  </si>
  <si>
    <t>ПЛАТА ЗА НЕГАТИВНОЕ ВОЗДЕЙСТВИЕ НА ОКРУЖАЮЩУЮ СРЕДУ</t>
  </si>
  <si>
    <t>1 12 01000 01 0000 120</t>
  </si>
  <si>
    <t>1 13 03040 04 0000 130</t>
  </si>
  <si>
    <t>Прочие доходы бюджетов городских округов от оказания платных услуг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</si>
  <si>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</si>
  <si>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</si>
  <si>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</si>
  <si>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</si>
  <si>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</si>
  <si>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</si>
  <si>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1 16 27000 01 0000 140</t>
  </si>
  <si>
    <t>Денежные взыскания (штрафы) за нарушение Федерального закона "О пожарной безопасности"</t>
  </si>
  <si>
    <t>1 16 25000 01 0000 140</t>
  </si>
  <si>
    <t>Денежные взыскания (штрафы) за нарушение законодательства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</t>
  </si>
  <si>
    <t>Денежные взыскания (штрафы) за нарушение бюджетного законодательства (в части бюджетов городских округов)</t>
  </si>
  <si>
    <t>1 16 21030 01 0000 140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</si>
  <si>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зачисляемые в местные бюджеты </t>
  </si>
  <si>
    <t>1 16 18040 04 0000 140</t>
  </si>
  <si>
    <t>1 16 08000 01 0000 140</t>
  </si>
  <si>
    <t>Денежные взыскания (штрафы) за административные правонарушения в области государственного производства и оборота этилового спирта, алкогольной и спиртосодержащей и табачной продукции</t>
  </si>
  <si>
    <t>1 14 02031 04 0000 410</t>
  </si>
  <si>
    <t>ДОХОДЫ ОТ РЕАЛИЗАЦИИ ИМУЩЕСТВА МУНИЦИПАЛЬНЫХ УНИТАРНЫХ ПРЕДПРИЯТИЙ, СОЗДАННЫХ ГОРОДСКИМИ ОКРУГАМИ</t>
  </si>
  <si>
    <t>1 18 04010 04 0000 180</t>
  </si>
  <si>
    <t>Доходы бюджетов городских округов от возврата  остатков субсидий и субвенций прошлых лет небюджетными организациями</t>
  </si>
  <si>
    <t>Возврат остатков субсидий и субвенций из бюджетов городских округов</t>
  </si>
  <si>
    <t>1 19 04010 04 0000 151</t>
  </si>
  <si>
    <t>Доходы  бюджета городского округа за 2006 год</t>
  </si>
  <si>
    <t>город Стерлитамак Республики Башкортостан</t>
  </si>
  <si>
    <t>Утверждено решением Совета городского округа</t>
  </si>
  <si>
    <t>№ 3/27з от 13 ноября 2007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</si>
</sst>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18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82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/>
    </xf>
    <xf numFmtId="182" fontId="9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82" fontId="9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" fontId="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/>
    </xf>
    <xf numFmtId="182" fontId="9" fillId="2" borderId="1" xfId="0" applyNumberFormat="1" applyFont="1" applyFill="1" applyBorder="1" applyAlignment="1">
      <alignment horizontal="center" vertical="top" wrapText="1"/>
    </xf>
    <xf numFmtId="182" fontId="9" fillId="2" borderId="1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workbookViewId="0" topLeftCell="A1">
      <selection activeCell="C5" sqref="C5:D5"/>
    </sheetView>
  </sheetViews>
  <sheetFormatPr defaultColWidth="9.140625" defaultRowHeight="12.75"/>
  <cols>
    <col min="1" max="1" width="24.7109375" style="0" customWidth="1"/>
    <col min="2" max="2" width="47.7109375" style="0" customWidth="1"/>
    <col min="3" max="3" width="19.00390625" style="0" customWidth="1"/>
    <col min="4" max="4" width="20.00390625" style="0" customWidth="1"/>
    <col min="5" max="5" width="11.00390625" style="1" hidden="1" customWidth="1"/>
    <col min="6" max="6" width="14.8515625" style="1" customWidth="1"/>
  </cols>
  <sheetData>
    <row r="1" spans="3:6" ht="15.75">
      <c r="C1" s="32" t="s">
        <v>69</v>
      </c>
      <c r="D1" s="33"/>
      <c r="E1" s="34"/>
      <c r="F1" s="34"/>
    </row>
    <row r="2" spans="3:6" ht="15.75">
      <c r="C2" s="33" t="s">
        <v>119</v>
      </c>
      <c r="D2" s="33"/>
      <c r="E2" s="34"/>
      <c r="F2" s="34"/>
    </row>
    <row r="3" spans="3:6" ht="15.75">
      <c r="C3" s="33" t="s">
        <v>118</v>
      </c>
      <c r="D3" s="33"/>
      <c r="E3" s="34"/>
      <c r="F3" s="34"/>
    </row>
    <row r="4" spans="3:6" ht="18.75">
      <c r="C4" s="35" t="s">
        <v>120</v>
      </c>
      <c r="D4" s="19"/>
      <c r="E4" s="20"/>
      <c r="F4" s="20"/>
    </row>
    <row r="5" spans="3:6" ht="18.75">
      <c r="C5" s="36"/>
      <c r="D5" s="36"/>
      <c r="E5" s="20"/>
      <c r="F5" s="20"/>
    </row>
    <row r="6" spans="3:4" ht="12.75">
      <c r="C6" s="3"/>
      <c r="D6" s="4"/>
    </row>
    <row r="7" spans="1:6" ht="22.5" customHeight="1">
      <c r="A7" s="37"/>
      <c r="B7" s="37"/>
      <c r="C7" s="37"/>
      <c r="D7" s="37"/>
      <c r="E7" s="37"/>
      <c r="F7" s="23"/>
    </row>
    <row r="8" spans="1:6" ht="24.75" customHeight="1">
      <c r="A8" s="37"/>
      <c r="B8" s="37"/>
      <c r="C8" s="37"/>
      <c r="D8" s="37"/>
      <c r="E8" s="37"/>
      <c r="F8" s="23"/>
    </row>
    <row r="9" spans="1:6" ht="25.5" customHeight="1">
      <c r="A9" s="38" t="s">
        <v>117</v>
      </c>
      <c r="B9" s="38"/>
      <c r="C9" s="38"/>
      <c r="D9" s="38"/>
      <c r="E9" s="38"/>
      <c r="F9" s="24"/>
    </row>
    <row r="10" spans="1:7" ht="21.75" customHeight="1">
      <c r="A10" s="2"/>
      <c r="B10" s="5"/>
      <c r="C10" s="46" t="s">
        <v>65</v>
      </c>
      <c r="D10" s="47"/>
      <c r="E10" s="47"/>
      <c r="F10" s="31"/>
      <c r="G10" s="6"/>
    </row>
    <row r="11" spans="1:6" ht="12.75">
      <c r="A11" s="41" t="s">
        <v>51</v>
      </c>
      <c r="B11" s="41" t="s">
        <v>50</v>
      </c>
      <c r="C11" s="41" t="s">
        <v>68</v>
      </c>
      <c r="D11" s="44" t="s">
        <v>66</v>
      </c>
      <c r="E11" s="44" t="s">
        <v>52</v>
      </c>
      <c r="F11" s="42" t="s">
        <v>67</v>
      </c>
    </row>
    <row r="12" spans="1:6" ht="40.5" customHeight="1">
      <c r="A12" s="41"/>
      <c r="B12" s="41"/>
      <c r="C12" s="41"/>
      <c r="D12" s="45"/>
      <c r="E12" s="45"/>
      <c r="F12" s="43"/>
    </row>
    <row r="13" spans="1:6" ht="18" customHeight="1">
      <c r="A13" s="7" t="s">
        <v>0</v>
      </c>
      <c r="B13" s="7" t="s">
        <v>1</v>
      </c>
      <c r="C13" s="25">
        <f>C14+C16+C18+C21+C28+C34+C44+C45+C47+C48+C59+C60+C61</f>
        <v>904113.6399999999</v>
      </c>
      <c r="D13" s="25">
        <f>D14+D16+D18+D21+D28+D34+D44+D45+D47+D48+D59+D60+D61</f>
        <v>927110.3309999998</v>
      </c>
      <c r="E13" s="8">
        <f aca="true" t="shared" si="0" ref="E13:E27">D13/C13*100</f>
        <v>102.54356200178552</v>
      </c>
      <c r="F13" s="8">
        <f>D13/C13*100</f>
        <v>102.54356200178552</v>
      </c>
    </row>
    <row r="14" spans="1:6" ht="19.5" customHeight="1">
      <c r="A14" s="9" t="s">
        <v>2</v>
      </c>
      <c r="B14" s="9" t="s">
        <v>3</v>
      </c>
      <c r="C14" s="26">
        <f>SUM(C15)</f>
        <v>444781</v>
      </c>
      <c r="D14" s="26">
        <f>SUM(D15)</f>
        <v>455478</v>
      </c>
      <c r="E14" s="10">
        <f t="shared" si="0"/>
        <v>102.40500381086422</v>
      </c>
      <c r="F14" s="10">
        <f>D14/C14*100</f>
        <v>102.40500381086422</v>
      </c>
    </row>
    <row r="15" spans="1:6" ht="22.5" customHeight="1">
      <c r="A15" s="11" t="s">
        <v>4</v>
      </c>
      <c r="B15" s="9" t="s">
        <v>5</v>
      </c>
      <c r="C15" s="26">
        <v>444781</v>
      </c>
      <c r="D15" s="26">
        <v>455478</v>
      </c>
      <c r="E15" s="10">
        <f t="shared" si="0"/>
        <v>102.40500381086422</v>
      </c>
      <c r="F15" s="10">
        <f aca="true" t="shared" si="1" ref="F15:F63">D15/C15*100</f>
        <v>102.40500381086422</v>
      </c>
    </row>
    <row r="16" spans="1:6" ht="15.75">
      <c r="A16" s="11" t="s">
        <v>6</v>
      </c>
      <c r="B16" s="9" t="s">
        <v>7</v>
      </c>
      <c r="C16" s="26">
        <f>C17</f>
        <v>113365.222</v>
      </c>
      <c r="D16" s="26">
        <f>D17</f>
        <v>115596.314</v>
      </c>
      <c r="E16" s="13">
        <f t="shared" si="0"/>
        <v>101.96805683492597</v>
      </c>
      <c r="F16" s="10">
        <f t="shared" si="1"/>
        <v>101.96805683492597</v>
      </c>
    </row>
    <row r="17" spans="1:6" ht="39" customHeight="1">
      <c r="A17" s="11" t="s">
        <v>70</v>
      </c>
      <c r="B17" s="9" t="s">
        <v>8</v>
      </c>
      <c r="C17" s="26">
        <v>113365.222</v>
      </c>
      <c r="D17" s="26">
        <v>115596.314</v>
      </c>
      <c r="E17" s="14">
        <f t="shared" si="0"/>
        <v>101.96805683492597</v>
      </c>
      <c r="F17" s="10">
        <f t="shared" si="1"/>
        <v>101.96805683492597</v>
      </c>
    </row>
    <row r="18" spans="1:6" ht="18" customHeight="1">
      <c r="A18" s="11" t="s">
        <v>9</v>
      </c>
      <c r="B18" s="9" t="s">
        <v>10</v>
      </c>
      <c r="C18" s="26">
        <f>SUM(C19:C20)</f>
        <v>16688</v>
      </c>
      <c r="D18" s="26">
        <f>SUM(D19:D20)</f>
        <v>17283</v>
      </c>
      <c r="E18" s="13">
        <f t="shared" si="0"/>
        <v>103.56543624161074</v>
      </c>
      <c r="F18" s="10">
        <f t="shared" si="1"/>
        <v>103.56543624161074</v>
      </c>
    </row>
    <row r="19" spans="1:6" ht="19.5" customHeight="1">
      <c r="A19" s="11" t="s">
        <v>72</v>
      </c>
      <c r="B19" s="9" t="s">
        <v>11</v>
      </c>
      <c r="C19" s="26">
        <v>5043</v>
      </c>
      <c r="D19" s="26">
        <v>5056</v>
      </c>
      <c r="E19" s="14">
        <f t="shared" si="0"/>
        <v>100.25778306563554</v>
      </c>
      <c r="F19" s="10">
        <f t="shared" si="1"/>
        <v>100.25778306563554</v>
      </c>
    </row>
    <row r="20" spans="1:7" ht="15.75">
      <c r="A20" s="11" t="s">
        <v>71</v>
      </c>
      <c r="B20" s="9" t="s">
        <v>12</v>
      </c>
      <c r="C20" s="26">
        <v>11645</v>
      </c>
      <c r="D20" s="26">
        <v>12227</v>
      </c>
      <c r="E20" s="26">
        <f t="shared" si="0"/>
        <v>104.99785315586088</v>
      </c>
      <c r="F20" s="10">
        <f t="shared" si="1"/>
        <v>104.99785315586088</v>
      </c>
      <c r="G20" s="28"/>
    </row>
    <row r="21" spans="1:7" ht="15.75">
      <c r="A21" s="11" t="s">
        <v>13</v>
      </c>
      <c r="B21" s="9" t="s">
        <v>14</v>
      </c>
      <c r="C21" s="26">
        <f>C22+C24+C25</f>
        <v>21035.478</v>
      </c>
      <c r="D21" s="26">
        <f>D22+D24+D25</f>
        <v>21289.361</v>
      </c>
      <c r="E21" s="26">
        <f t="shared" si="0"/>
        <v>101.20692764861346</v>
      </c>
      <c r="F21" s="10">
        <f t="shared" si="1"/>
        <v>101.20692764861346</v>
      </c>
      <c r="G21" s="28"/>
    </row>
    <row r="22" spans="1:7" ht="54" customHeight="1">
      <c r="A22" s="11" t="s">
        <v>15</v>
      </c>
      <c r="B22" s="9" t="s">
        <v>16</v>
      </c>
      <c r="C22" s="26">
        <f>C23</f>
        <v>7905.267</v>
      </c>
      <c r="D22" s="26">
        <f>D23</f>
        <v>7936.646</v>
      </c>
      <c r="E22" s="26">
        <f t="shared" si="0"/>
        <v>100.39693788963737</v>
      </c>
      <c r="F22" s="10">
        <f t="shared" si="1"/>
        <v>100.39693788963737</v>
      </c>
      <c r="G22" s="28"/>
    </row>
    <row r="23" spans="1:7" ht="100.5" customHeight="1">
      <c r="A23" s="11" t="s">
        <v>17</v>
      </c>
      <c r="B23" s="9" t="s">
        <v>18</v>
      </c>
      <c r="C23" s="26">
        <v>7905.267</v>
      </c>
      <c r="D23" s="26">
        <v>7936.646</v>
      </c>
      <c r="E23" s="27">
        <f t="shared" si="0"/>
        <v>100.39693788963737</v>
      </c>
      <c r="F23" s="10">
        <f t="shared" si="1"/>
        <v>100.39693788963737</v>
      </c>
      <c r="G23" s="28"/>
    </row>
    <row r="24" spans="1:7" ht="66.75" customHeight="1">
      <c r="A24" s="11" t="s">
        <v>19</v>
      </c>
      <c r="B24" s="9" t="s">
        <v>20</v>
      </c>
      <c r="C24" s="26">
        <v>2368</v>
      </c>
      <c r="D24" s="26">
        <v>2433.571</v>
      </c>
      <c r="E24" s="27">
        <f t="shared" si="0"/>
        <v>102.76904560810812</v>
      </c>
      <c r="F24" s="10">
        <f t="shared" si="1"/>
        <v>102.76904560810812</v>
      </c>
      <c r="G24" s="28"/>
    </row>
    <row r="25" spans="1:7" ht="51.75" customHeight="1">
      <c r="A25" s="11" t="s">
        <v>21</v>
      </c>
      <c r="B25" s="9" t="s">
        <v>22</v>
      </c>
      <c r="C25" s="26">
        <f>SUM(C26:C27)</f>
        <v>10762.211</v>
      </c>
      <c r="D25" s="26">
        <f>SUM(D26:D27)</f>
        <v>10919.144</v>
      </c>
      <c r="E25" s="29">
        <f t="shared" si="0"/>
        <v>101.45818549738526</v>
      </c>
      <c r="F25" s="10">
        <f t="shared" si="1"/>
        <v>101.45818549738526</v>
      </c>
      <c r="G25" s="28"/>
    </row>
    <row r="26" spans="1:7" ht="98.25" customHeight="1">
      <c r="A26" s="11" t="s">
        <v>23</v>
      </c>
      <c r="B26" s="9" t="s">
        <v>73</v>
      </c>
      <c r="C26" s="26">
        <v>10540.211</v>
      </c>
      <c r="D26" s="26">
        <v>10697.144</v>
      </c>
      <c r="E26" s="30">
        <f t="shared" si="0"/>
        <v>101.48889808752406</v>
      </c>
      <c r="F26" s="10">
        <f t="shared" si="1"/>
        <v>101.48889808752406</v>
      </c>
      <c r="G26" s="28"/>
    </row>
    <row r="27" spans="1:6" ht="47.25">
      <c r="A27" s="11" t="s">
        <v>24</v>
      </c>
      <c r="B27" s="9" t="s">
        <v>25</v>
      </c>
      <c r="C27" s="26">
        <v>222</v>
      </c>
      <c r="D27" s="26">
        <v>222</v>
      </c>
      <c r="E27" s="12">
        <f t="shared" si="0"/>
        <v>100</v>
      </c>
      <c r="F27" s="10">
        <f t="shared" si="1"/>
        <v>100</v>
      </c>
    </row>
    <row r="28" spans="1:6" ht="55.5" customHeight="1">
      <c r="A28" s="11" t="s">
        <v>26</v>
      </c>
      <c r="B28" s="9" t="s">
        <v>53</v>
      </c>
      <c r="C28" s="26">
        <f>SUM(C29+C30)</f>
        <v>305.4</v>
      </c>
      <c r="D28" s="26">
        <f>SUM(D29+D30)</f>
        <v>-3767.8289999999997</v>
      </c>
      <c r="E28" s="10">
        <f aca="true" t="shared" si="2" ref="E28:E67">D28/C28*100</f>
        <v>-1233.7357563850687</v>
      </c>
      <c r="F28" s="10"/>
    </row>
    <row r="29" spans="1:6" ht="31.5">
      <c r="A29" s="11" t="s">
        <v>74</v>
      </c>
      <c r="B29" s="9" t="s">
        <v>75</v>
      </c>
      <c r="C29" s="26">
        <v>263</v>
      </c>
      <c r="D29" s="26">
        <v>-3972.769</v>
      </c>
      <c r="E29" s="12">
        <f t="shared" si="2"/>
        <v>-1510.5585551330798</v>
      </c>
      <c r="F29" s="10"/>
    </row>
    <row r="30" spans="1:6" ht="31.5">
      <c r="A30" s="11" t="s">
        <v>27</v>
      </c>
      <c r="B30" s="9" t="s">
        <v>28</v>
      </c>
      <c r="C30" s="26">
        <f>C31+C32+C33</f>
        <v>42.4</v>
      </c>
      <c r="D30" s="26">
        <f>D31+D32+D33</f>
        <v>204.94</v>
      </c>
      <c r="E30" s="10">
        <f t="shared" si="2"/>
        <v>483.3490566037736</v>
      </c>
      <c r="F30" s="10">
        <f t="shared" si="1"/>
        <v>483.3490566037736</v>
      </c>
    </row>
    <row r="31" spans="1:6" ht="15.75">
      <c r="A31" s="11" t="s">
        <v>29</v>
      </c>
      <c r="B31" s="9" t="s">
        <v>30</v>
      </c>
      <c r="C31" s="26"/>
      <c r="D31" s="26">
        <v>-217.229</v>
      </c>
      <c r="E31" s="12" t="e">
        <f t="shared" si="2"/>
        <v>#DIV/0!</v>
      </c>
      <c r="F31" s="10"/>
    </row>
    <row r="32" spans="1:6" ht="69.75" customHeight="1">
      <c r="A32" s="11" t="s">
        <v>31</v>
      </c>
      <c r="B32" s="9" t="s">
        <v>32</v>
      </c>
      <c r="C32" s="26">
        <v>22.997</v>
      </c>
      <c r="D32" s="26">
        <v>44.059</v>
      </c>
      <c r="E32" s="12">
        <f t="shared" si="2"/>
        <v>191.58585902509023</v>
      </c>
      <c r="F32" s="10">
        <f t="shared" si="1"/>
        <v>191.58585902509023</v>
      </c>
    </row>
    <row r="33" spans="1:6" ht="18.75" customHeight="1">
      <c r="A33" s="11" t="s">
        <v>33</v>
      </c>
      <c r="B33" s="9" t="s">
        <v>34</v>
      </c>
      <c r="C33" s="26">
        <v>19.403</v>
      </c>
      <c r="D33" s="26">
        <v>378.11</v>
      </c>
      <c r="E33" s="12">
        <f t="shared" si="2"/>
        <v>1948.7192702159462</v>
      </c>
      <c r="F33" s="10">
        <f t="shared" si="1"/>
        <v>1948.7192702159462</v>
      </c>
    </row>
    <row r="34" spans="1:6" ht="63">
      <c r="A34" s="11" t="s">
        <v>35</v>
      </c>
      <c r="B34" s="9" t="s">
        <v>36</v>
      </c>
      <c r="C34" s="26">
        <f>C35+C38+C37+C36+C42+C43</f>
        <v>258451.832</v>
      </c>
      <c r="D34" s="26">
        <f>D35+D38+D37+D36+D42+D43</f>
        <v>271585.5339999999</v>
      </c>
      <c r="E34" s="10">
        <f t="shared" si="2"/>
        <v>105.08168268662143</v>
      </c>
      <c r="F34" s="10">
        <f t="shared" si="1"/>
        <v>105.08168268662143</v>
      </c>
    </row>
    <row r="35" spans="1:6" ht="47.25">
      <c r="A35" s="11" t="s">
        <v>85</v>
      </c>
      <c r="B35" s="9" t="s">
        <v>86</v>
      </c>
      <c r="C35" s="26"/>
      <c r="D35" s="26">
        <v>7.598</v>
      </c>
      <c r="E35" s="10" t="e">
        <f t="shared" si="2"/>
        <v>#DIV/0!</v>
      </c>
      <c r="F35" s="10"/>
    </row>
    <row r="36" spans="1:6" ht="31.5">
      <c r="A36" s="11" t="s">
        <v>84</v>
      </c>
      <c r="B36" s="9" t="s">
        <v>37</v>
      </c>
      <c r="C36" s="26">
        <v>28.4</v>
      </c>
      <c r="D36" s="26">
        <v>28.41</v>
      </c>
      <c r="E36" s="12">
        <f t="shared" si="2"/>
        <v>100.03521126760563</v>
      </c>
      <c r="F36" s="10">
        <f t="shared" si="1"/>
        <v>100.03521126760563</v>
      </c>
    </row>
    <row r="37" spans="1:6" ht="47.25">
      <c r="A37" s="11" t="s">
        <v>82</v>
      </c>
      <c r="B37" s="9" t="s">
        <v>83</v>
      </c>
      <c r="C37" s="26">
        <v>141.538</v>
      </c>
      <c r="D37" s="26">
        <v>110.49</v>
      </c>
      <c r="E37" s="12">
        <f t="shared" si="2"/>
        <v>78.06384151252666</v>
      </c>
      <c r="F37" s="10">
        <f t="shared" si="1"/>
        <v>78.06384151252666</v>
      </c>
    </row>
    <row r="38" spans="1:6" ht="51" customHeight="1">
      <c r="A38" s="11" t="s">
        <v>38</v>
      </c>
      <c r="B38" s="9" t="s">
        <v>39</v>
      </c>
      <c r="C38" s="26">
        <f>C39+C40+C41</f>
        <v>255036.733</v>
      </c>
      <c r="D38" s="26">
        <f>D39+D40+D41</f>
        <v>268190.875</v>
      </c>
      <c r="E38" s="10">
        <f t="shared" si="2"/>
        <v>105.15774408073209</v>
      </c>
      <c r="F38" s="10">
        <f t="shared" si="1"/>
        <v>105.15774408073209</v>
      </c>
    </row>
    <row r="39" spans="1:6" ht="96" customHeight="1">
      <c r="A39" s="11" t="s">
        <v>80</v>
      </c>
      <c r="B39" s="9" t="s">
        <v>81</v>
      </c>
      <c r="C39" s="26">
        <v>145271.951</v>
      </c>
      <c r="D39" s="26">
        <v>151859.322</v>
      </c>
      <c r="E39" s="10">
        <f t="shared" si="2"/>
        <v>104.5345098999875</v>
      </c>
      <c r="F39" s="10">
        <f t="shared" si="1"/>
        <v>104.5345098999875</v>
      </c>
    </row>
    <row r="40" spans="1:6" ht="96.75" customHeight="1">
      <c r="A40" s="11" t="s">
        <v>78</v>
      </c>
      <c r="B40" s="9" t="s">
        <v>79</v>
      </c>
      <c r="C40" s="26">
        <v>8537.086</v>
      </c>
      <c r="D40" s="26">
        <v>10179.355</v>
      </c>
      <c r="E40" s="12">
        <f t="shared" si="2"/>
        <v>119.23688012513874</v>
      </c>
      <c r="F40" s="10">
        <f t="shared" si="1"/>
        <v>119.23688012513874</v>
      </c>
    </row>
    <row r="41" spans="1:6" ht="97.5" customHeight="1">
      <c r="A41" s="11" t="s">
        <v>76</v>
      </c>
      <c r="B41" s="9" t="s">
        <v>77</v>
      </c>
      <c r="C41" s="26">
        <v>101227.696</v>
      </c>
      <c r="D41" s="26">
        <v>106152.198</v>
      </c>
      <c r="E41" s="12">
        <f t="shared" si="2"/>
        <v>104.8647773233918</v>
      </c>
      <c r="F41" s="10">
        <f t="shared" si="1"/>
        <v>104.8647773233918</v>
      </c>
    </row>
    <row r="42" spans="1:6" ht="81.75" customHeight="1">
      <c r="A42" s="11" t="s">
        <v>87</v>
      </c>
      <c r="B42" s="9" t="s">
        <v>88</v>
      </c>
      <c r="C42" s="26">
        <v>1707.338</v>
      </c>
      <c r="D42" s="26">
        <v>1707.338</v>
      </c>
      <c r="E42" s="12">
        <f t="shared" si="2"/>
        <v>100</v>
      </c>
      <c r="F42" s="10">
        <f t="shared" si="1"/>
        <v>100</v>
      </c>
    </row>
    <row r="43" spans="1:6" ht="48.75" customHeight="1">
      <c r="A43" s="11" t="s">
        <v>89</v>
      </c>
      <c r="B43" s="9" t="s">
        <v>90</v>
      </c>
      <c r="C43" s="26">
        <v>1537.823</v>
      </c>
      <c r="D43" s="26">
        <v>1540.823</v>
      </c>
      <c r="E43" s="12">
        <f t="shared" si="2"/>
        <v>100.19508096835592</v>
      </c>
      <c r="F43" s="10">
        <f t="shared" si="1"/>
        <v>100.19508096835592</v>
      </c>
    </row>
    <row r="44" spans="1:6" ht="33" customHeight="1">
      <c r="A44" s="11" t="s">
        <v>92</v>
      </c>
      <c r="B44" s="9" t="s">
        <v>91</v>
      </c>
      <c r="C44" s="26">
        <v>13376.617</v>
      </c>
      <c r="D44" s="26">
        <v>13377.274</v>
      </c>
      <c r="E44" s="12">
        <f t="shared" si="2"/>
        <v>100.00491155573938</v>
      </c>
      <c r="F44" s="10">
        <f t="shared" si="1"/>
        <v>100.00491155573938</v>
      </c>
    </row>
    <row r="45" spans="1:6" ht="32.25" customHeight="1">
      <c r="A45" s="11" t="s">
        <v>40</v>
      </c>
      <c r="B45" s="9" t="s">
        <v>41</v>
      </c>
      <c r="C45" s="26">
        <f>SUM(C46)</f>
        <v>4972.999</v>
      </c>
      <c r="D45" s="26">
        <f>SUM(D46)</f>
        <v>5007.379</v>
      </c>
      <c r="E45" s="10">
        <f t="shared" si="2"/>
        <v>100.69133333829345</v>
      </c>
      <c r="F45" s="10">
        <f t="shared" si="1"/>
        <v>100.69133333829345</v>
      </c>
    </row>
    <row r="46" spans="1:6" ht="47.25">
      <c r="A46" s="11" t="s">
        <v>93</v>
      </c>
      <c r="B46" s="9" t="s">
        <v>94</v>
      </c>
      <c r="C46" s="26">
        <v>4972.999</v>
      </c>
      <c r="D46" s="26">
        <v>5007.379</v>
      </c>
      <c r="E46" s="12">
        <f t="shared" si="2"/>
        <v>100.69133333829345</v>
      </c>
      <c r="F46" s="10">
        <f t="shared" si="1"/>
        <v>100.69133333829345</v>
      </c>
    </row>
    <row r="47" spans="1:6" ht="63">
      <c r="A47" s="11" t="s">
        <v>111</v>
      </c>
      <c r="B47" s="9" t="s">
        <v>112</v>
      </c>
      <c r="C47" s="26">
        <v>81</v>
      </c>
      <c r="D47" s="26">
        <v>81</v>
      </c>
      <c r="E47" s="12">
        <f t="shared" si="2"/>
        <v>100</v>
      </c>
      <c r="F47" s="10">
        <f t="shared" si="1"/>
        <v>100</v>
      </c>
    </row>
    <row r="48" spans="1:6" ht="31.5">
      <c r="A48" s="11" t="s">
        <v>42</v>
      </c>
      <c r="B48" s="9" t="s">
        <v>43</v>
      </c>
      <c r="C48" s="26">
        <f>C49+C50+C51+C52+C53+C54+C55+C56+C57+C58</f>
        <v>19406.818</v>
      </c>
      <c r="D48" s="26">
        <f>D49+D50+D51+D52+D53+D54+D55+D56+D57+D58</f>
        <v>19479.6</v>
      </c>
      <c r="E48" s="10">
        <f t="shared" si="2"/>
        <v>100.3750331455677</v>
      </c>
      <c r="F48" s="10">
        <f t="shared" si="1"/>
        <v>100.3750331455677</v>
      </c>
    </row>
    <row r="49" spans="1:6" ht="31.5">
      <c r="A49" s="11" t="s">
        <v>44</v>
      </c>
      <c r="B49" s="9" t="s">
        <v>45</v>
      </c>
      <c r="C49" s="26">
        <v>412.293</v>
      </c>
      <c r="D49" s="26">
        <v>413.127</v>
      </c>
      <c r="E49" s="10">
        <f t="shared" si="2"/>
        <v>100.2022833276335</v>
      </c>
      <c r="F49" s="10">
        <f t="shared" si="1"/>
        <v>100.2022833276335</v>
      </c>
    </row>
    <row r="50" spans="1:6" ht="82.5" customHeight="1">
      <c r="A50" s="11" t="s">
        <v>46</v>
      </c>
      <c r="B50" s="9" t="s">
        <v>47</v>
      </c>
      <c r="C50" s="26">
        <v>1646.562</v>
      </c>
      <c r="D50" s="26">
        <v>1649.562</v>
      </c>
      <c r="E50" s="12">
        <f t="shared" si="2"/>
        <v>100.18219781581259</v>
      </c>
      <c r="F50" s="10">
        <f t="shared" si="1"/>
        <v>100.18219781581259</v>
      </c>
    </row>
    <row r="51" spans="1:6" ht="88.5" customHeight="1">
      <c r="A51" s="11" t="s">
        <v>109</v>
      </c>
      <c r="B51" s="9" t="s">
        <v>110</v>
      </c>
      <c r="C51" s="26">
        <v>214</v>
      </c>
      <c r="D51" s="26">
        <v>214</v>
      </c>
      <c r="E51" s="12">
        <f t="shared" si="2"/>
        <v>100</v>
      </c>
      <c r="F51" s="10">
        <f t="shared" si="1"/>
        <v>100</v>
      </c>
    </row>
    <row r="52" spans="1:6" ht="51" customHeight="1">
      <c r="A52" s="11" t="s">
        <v>108</v>
      </c>
      <c r="B52" s="9" t="s">
        <v>105</v>
      </c>
      <c r="C52" s="26">
        <v>27.1</v>
      </c>
      <c r="D52" s="26">
        <v>27.1</v>
      </c>
      <c r="E52" s="12">
        <f t="shared" si="2"/>
        <v>100</v>
      </c>
      <c r="F52" s="10">
        <f t="shared" si="1"/>
        <v>100</v>
      </c>
    </row>
    <row r="53" spans="1:6" ht="69" customHeight="1">
      <c r="A53" s="11" t="s">
        <v>106</v>
      </c>
      <c r="B53" s="9" t="s">
        <v>107</v>
      </c>
      <c r="C53" s="26">
        <v>239.69</v>
      </c>
      <c r="D53" s="26">
        <v>239.69</v>
      </c>
      <c r="E53" s="12">
        <f t="shared" si="2"/>
        <v>100</v>
      </c>
      <c r="F53" s="10">
        <f t="shared" si="1"/>
        <v>100</v>
      </c>
    </row>
    <row r="54" spans="1:6" ht="111" customHeight="1">
      <c r="A54" s="11" t="s">
        <v>103</v>
      </c>
      <c r="B54" s="9" t="s">
        <v>104</v>
      </c>
      <c r="C54" s="26">
        <v>2204.117</v>
      </c>
      <c r="D54" s="26">
        <v>2214.817</v>
      </c>
      <c r="E54" s="12"/>
      <c r="F54" s="10">
        <f>D54/C54*100</f>
        <v>100.4854551732054</v>
      </c>
    </row>
    <row r="55" spans="1:6" ht="47.25" customHeight="1">
      <c r="A55" s="11" t="s">
        <v>101</v>
      </c>
      <c r="B55" s="9" t="s">
        <v>102</v>
      </c>
      <c r="C55" s="26">
        <v>324.617</v>
      </c>
      <c r="D55" s="26">
        <v>325.617</v>
      </c>
      <c r="E55" s="10">
        <f>D55/C55*100</f>
        <v>100.30805533906111</v>
      </c>
      <c r="F55" s="10">
        <f>D55/C55*100</f>
        <v>100.30805533906111</v>
      </c>
    </row>
    <row r="56" spans="1:6" ht="78" customHeight="1">
      <c r="A56" s="11" t="s">
        <v>99</v>
      </c>
      <c r="B56" s="9" t="s">
        <v>100</v>
      </c>
      <c r="C56" s="26">
        <v>1105.053</v>
      </c>
      <c r="D56" s="26">
        <v>1109.553</v>
      </c>
      <c r="E56" s="10">
        <f t="shared" si="2"/>
        <v>100.40722028717175</v>
      </c>
      <c r="F56" s="10">
        <f t="shared" si="1"/>
        <v>100.40722028717175</v>
      </c>
    </row>
    <row r="57" spans="1:6" ht="49.5" customHeight="1">
      <c r="A57" s="11" t="s">
        <v>97</v>
      </c>
      <c r="B57" s="9" t="s">
        <v>98</v>
      </c>
      <c r="C57" s="26">
        <v>6465.485</v>
      </c>
      <c r="D57" s="26">
        <v>6494.413</v>
      </c>
      <c r="E57" s="10">
        <f t="shared" si="2"/>
        <v>100.44742196447754</v>
      </c>
      <c r="F57" s="10">
        <f t="shared" si="1"/>
        <v>100.44742196447754</v>
      </c>
    </row>
    <row r="58" spans="1:6" ht="54" customHeight="1">
      <c r="A58" s="11" t="s">
        <v>96</v>
      </c>
      <c r="B58" s="9" t="s">
        <v>95</v>
      </c>
      <c r="C58" s="26">
        <v>6767.901</v>
      </c>
      <c r="D58" s="26">
        <v>6791.721</v>
      </c>
      <c r="E58" s="12">
        <f t="shared" si="2"/>
        <v>100.3519555028952</v>
      </c>
      <c r="F58" s="10">
        <f t="shared" si="1"/>
        <v>100.3519555028952</v>
      </c>
    </row>
    <row r="59" spans="1:6" ht="15.75">
      <c r="A59" s="11" t="s">
        <v>48</v>
      </c>
      <c r="B59" s="9" t="s">
        <v>49</v>
      </c>
      <c r="C59" s="26">
        <v>11679.12</v>
      </c>
      <c r="D59" s="26">
        <v>11700.698</v>
      </c>
      <c r="E59" s="10">
        <f t="shared" si="2"/>
        <v>100.1847570707382</v>
      </c>
      <c r="F59" s="10">
        <f t="shared" si="1"/>
        <v>100.1847570707382</v>
      </c>
    </row>
    <row r="60" spans="1:6" ht="47.25">
      <c r="A60" s="11" t="s">
        <v>113</v>
      </c>
      <c r="B60" s="9" t="s">
        <v>114</v>
      </c>
      <c r="C60" s="26"/>
      <c r="D60" s="26">
        <v>29.846</v>
      </c>
      <c r="E60" s="10"/>
      <c r="F60" s="10"/>
    </row>
    <row r="61" spans="1:6" ht="31.5">
      <c r="A61" s="11" t="s">
        <v>116</v>
      </c>
      <c r="B61" s="9" t="s">
        <v>115</v>
      </c>
      <c r="C61" s="26">
        <v>-29.846</v>
      </c>
      <c r="D61" s="26">
        <v>-29.846</v>
      </c>
      <c r="E61" s="10"/>
      <c r="F61" s="10">
        <f t="shared" si="1"/>
        <v>100</v>
      </c>
    </row>
    <row r="62" spans="1:6" ht="15.75">
      <c r="A62" s="15" t="s">
        <v>55</v>
      </c>
      <c r="B62" s="15" t="s">
        <v>54</v>
      </c>
      <c r="C62" s="21">
        <f>SUM(C63:C66)</f>
        <v>613322.3600000001</v>
      </c>
      <c r="D62" s="21">
        <f>SUM(D63:D66)</f>
        <v>612588.887</v>
      </c>
      <c r="E62" s="17">
        <f t="shared" si="2"/>
        <v>99.88040987124616</v>
      </c>
      <c r="F62" s="10">
        <f t="shared" si="1"/>
        <v>99.88040987124616</v>
      </c>
    </row>
    <row r="63" spans="1:6" ht="15.75">
      <c r="A63" s="15" t="s">
        <v>61</v>
      </c>
      <c r="B63" s="16" t="s">
        <v>56</v>
      </c>
      <c r="C63" s="21">
        <v>147473.8</v>
      </c>
      <c r="D63" s="21">
        <v>147366</v>
      </c>
      <c r="E63" s="17">
        <f t="shared" si="2"/>
        <v>99.92690227009815</v>
      </c>
      <c r="F63" s="10">
        <f t="shared" si="1"/>
        <v>99.92690227009815</v>
      </c>
    </row>
    <row r="64" spans="1:6" ht="15.75">
      <c r="A64" s="15" t="s">
        <v>62</v>
      </c>
      <c r="B64" s="16" t="s">
        <v>57</v>
      </c>
      <c r="C64" s="21">
        <v>351743</v>
      </c>
      <c r="D64" s="21">
        <v>351521</v>
      </c>
      <c r="E64" s="17">
        <f t="shared" si="2"/>
        <v>99.93688573759819</v>
      </c>
      <c r="F64" s="10">
        <f>D64/C64*100</f>
        <v>99.93688573759819</v>
      </c>
    </row>
    <row r="65" spans="1:6" ht="15.75">
      <c r="A65" s="15" t="s">
        <v>64</v>
      </c>
      <c r="B65" s="16" t="s">
        <v>58</v>
      </c>
      <c r="C65" s="21">
        <v>40622</v>
      </c>
      <c r="D65" s="21">
        <v>40226</v>
      </c>
      <c r="E65" s="17">
        <f t="shared" si="2"/>
        <v>99.02515878095613</v>
      </c>
      <c r="F65" s="10">
        <f>D65/C65*100</f>
        <v>99.02515878095613</v>
      </c>
    </row>
    <row r="66" spans="1:6" ht="15.75">
      <c r="A66" s="15" t="s">
        <v>63</v>
      </c>
      <c r="B66" s="16" t="s">
        <v>59</v>
      </c>
      <c r="C66" s="21">
        <v>73483.56</v>
      </c>
      <c r="D66" s="21">
        <v>73475.887</v>
      </c>
      <c r="E66" s="17">
        <f t="shared" si="2"/>
        <v>99.989558208666</v>
      </c>
      <c r="F66" s="10">
        <f>D66/C66*100</f>
        <v>99.989558208666</v>
      </c>
    </row>
    <row r="67" spans="1:6" ht="15.75">
      <c r="A67" s="39" t="s">
        <v>60</v>
      </c>
      <c r="B67" s="40"/>
      <c r="C67" s="22">
        <f>C62+C13</f>
        <v>1517436</v>
      </c>
      <c r="D67" s="22">
        <f>D62+D13</f>
        <v>1539699.2179999999</v>
      </c>
      <c r="E67" s="18">
        <f t="shared" si="2"/>
        <v>101.46716026244269</v>
      </c>
      <c r="F67" s="10">
        <f>D67/C67*100</f>
        <v>101.46716026244269</v>
      </c>
    </row>
  </sheetData>
  <mergeCells count="12">
    <mergeCell ref="F11:F12"/>
    <mergeCell ref="E11:E12"/>
    <mergeCell ref="C10:E10"/>
    <mergeCell ref="D11:D12"/>
    <mergeCell ref="A67:B67"/>
    <mergeCell ref="A11:A12"/>
    <mergeCell ref="B11:B12"/>
    <mergeCell ref="C11:C12"/>
    <mergeCell ref="C5:D5"/>
    <mergeCell ref="A7:E7"/>
    <mergeCell ref="A9:E9"/>
    <mergeCell ref="A8:E8"/>
  </mergeCells>
  <printOptions/>
  <pageMargins left="0.984251968503937" right="0.15748031496062992" top="0.5905511811023623" bottom="0.2362204724409449" header="0.5118110236220472" footer="0.15748031496062992"/>
  <pageSetup horizontalDpi="1200" verticalDpi="1200" orientation="portrait" paperSize="9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Альфия</cp:lastModifiedBy>
  <cp:lastPrinted>2007-11-23T09:57:50Z</cp:lastPrinted>
  <dcterms:created xsi:type="dcterms:W3CDTF">1996-10-08T23:32:33Z</dcterms:created>
  <dcterms:modified xsi:type="dcterms:W3CDTF">2007-11-23T09:59:41Z</dcterms:modified>
  <cp:category/>
  <cp:version/>
  <cp:contentType/>
  <cp:contentStatus/>
</cp:coreProperties>
</file>